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marie\Google Drive\Maries dokumenter\BoSammen - Marie\Bog\Bog - økonomi for kollektiver\Regneark, skemaer og illustrationer\Til hjemmesiden\"/>
    </mc:Choice>
  </mc:AlternateContent>
  <xr:revisionPtr revIDLastSave="0" documentId="10_ncr:8100000_{45148429-23EB-493A-88FE-F86D09C61A8E}" xr6:coauthVersionLast="34" xr6:coauthVersionMax="34" xr10:uidLastSave="{00000000-0000-0000-0000-000000000000}"/>
  <bookViews>
    <workbookView xWindow="0" yWindow="0" windowWidth="19200" windowHeight="6960" xr2:uid="{00000000-000D-0000-FFFF-FFFF00000000}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6" i="1" l="1"/>
  <c r="B95" i="1"/>
  <c r="B94" i="1"/>
  <c r="B93" i="1"/>
  <c r="B92" i="1"/>
  <c r="B91" i="1"/>
  <c r="B90" i="1"/>
  <c r="B86" i="1"/>
  <c r="B85" i="1"/>
  <c r="B84" i="1"/>
  <c r="B83" i="1"/>
  <c r="B82" i="1"/>
  <c r="B81" i="1"/>
  <c r="B80" i="1"/>
  <c r="B68" i="1"/>
  <c r="B74" i="1"/>
  <c r="B73" i="1"/>
  <c r="B72" i="1"/>
  <c r="B71" i="1"/>
  <c r="B70" i="1"/>
  <c r="B69" i="1"/>
  <c r="G64" i="1"/>
  <c r="I54" i="1"/>
  <c r="I51" i="1"/>
  <c r="I48" i="1"/>
  <c r="I45" i="1"/>
  <c r="I42" i="1"/>
  <c r="I39" i="1"/>
  <c r="I36" i="1"/>
  <c r="I53" i="1"/>
  <c r="I50" i="1"/>
  <c r="I47" i="1"/>
  <c r="I44" i="1"/>
  <c r="I41" i="1"/>
  <c r="I38" i="1"/>
  <c r="I43" i="1" l="1"/>
  <c r="E82" i="1" s="1"/>
  <c r="G82" i="1" s="1"/>
  <c r="I55" i="1"/>
  <c r="E86" i="1" s="1"/>
  <c r="G86" i="1" s="1"/>
  <c r="E74" i="1"/>
  <c r="G74" i="1" s="1"/>
  <c r="E70" i="1"/>
  <c r="G70" i="1" s="1"/>
  <c r="I49" i="1"/>
  <c r="I40" i="1"/>
  <c r="I46" i="1"/>
  <c r="I52" i="1"/>
  <c r="F56" i="1"/>
  <c r="I35" i="1"/>
  <c r="E84" i="1" l="1"/>
  <c r="G84" i="1" s="1"/>
  <c r="E72" i="1"/>
  <c r="G72" i="1" s="1"/>
  <c r="E85" i="1"/>
  <c r="G85" i="1" s="1"/>
  <c r="E73" i="1"/>
  <c r="G73" i="1" s="1"/>
  <c r="E83" i="1"/>
  <c r="G83" i="1" s="1"/>
  <c r="E71" i="1"/>
  <c r="G71" i="1" s="1"/>
  <c r="E81" i="1"/>
  <c r="G81" i="1" s="1"/>
  <c r="E69" i="1"/>
  <c r="G69" i="1" s="1"/>
  <c r="I37" i="1"/>
  <c r="E68" i="1" l="1"/>
  <c r="E80" i="1"/>
  <c r="E87" i="1" l="1"/>
  <c r="G80" i="1"/>
  <c r="G87" i="1" s="1"/>
  <c r="G68" i="1"/>
  <c r="G75" i="1" s="1"/>
  <c r="E75" i="1"/>
</calcChain>
</file>

<file path=xl/sharedStrings.xml><?xml version="1.0" encoding="utf-8"?>
<sst xmlns="http://schemas.openxmlformats.org/spreadsheetml/2006/main" count="164" uniqueCount="68">
  <si>
    <t>¤ (ejendommens adresse)</t>
  </si>
  <si>
    <t>¤ (ejendommens matrikelnummer)</t>
  </si>
  <si>
    <t>2. Opgørelse af betalte renter for gæld med pant i ejendommen</t>
  </si>
  <si>
    <t>3. Fordeling af betalte renter mellem medlemmerne</t>
  </si>
  <si>
    <t>4. Fordeling af ejendomsværdiskat mellem medlemmerne</t>
  </si>
  <si>
    <t>Medlemmernes underskrifter</t>
  </si>
  <si>
    <t>Navn</t>
  </si>
  <si>
    <t>Årsopgørelse efter reglerne for boligkollektiver til medlemmernes selvangivelser.</t>
  </si>
  <si>
    <t>¤</t>
  </si>
  <si>
    <t>Fordelingstal:</t>
  </si>
  <si>
    <t>Konstrueret eksempel, uden ansvar for fejl eller mangler.</t>
  </si>
  <si>
    <t>1. Medlemmer, ejerandele, ejerperiode og fordelingstal for året</t>
  </si>
  <si>
    <t>1. Medlemmer, andele, ejerperiode og fordelingstal for året</t>
  </si>
  <si>
    <t>Fordelingstallet bruges til at fordele renteudgifter og ejendomsværdiskat m.v. mellem</t>
  </si>
  <si>
    <t>CPR</t>
  </si>
  <si>
    <t>%</t>
  </si>
  <si>
    <t>Ejerandel:</t>
  </si>
  <si>
    <t>Ejerperiode:</t>
  </si>
  <si>
    <t>Ejerperioder i alt, antal måneder i alt</t>
  </si>
  <si>
    <t xml:space="preserve">Er der sket udskiftning af medlemmer i året, skal både det tidligere og nye medlem indgå og </t>
  </si>
  <si>
    <t xml:space="preserve">antallet af måneder for det enkelte medlem. </t>
  </si>
  <si>
    <t xml:space="preserve">været andelshavere og betalt boligafgift i året, og derefter dividere det samlede antal med </t>
  </si>
  <si>
    <t>ejerperiode med hinanden.</t>
  </si>
  <si>
    <t>1. Navn</t>
  </si>
  <si>
    <t>2. Navn</t>
  </si>
  <si>
    <t>3. Navn</t>
  </si>
  <si>
    <t>4. Navn</t>
  </si>
  <si>
    <t>5. Navn</t>
  </si>
  <si>
    <t>6. Navn</t>
  </si>
  <si>
    <t>7. Navn</t>
  </si>
  <si>
    <t>Ejerperiode, måneder:</t>
  </si>
  <si>
    <t>januar</t>
  </si>
  <si>
    <t>december</t>
  </si>
  <si>
    <t>september</t>
  </si>
  <si>
    <t>oktober</t>
  </si>
  <si>
    <t>Kreditor</t>
  </si>
  <si>
    <t>Betalt i året</t>
  </si>
  <si>
    <t>Bilag</t>
  </si>
  <si>
    <t>Realkreditinstitut (¤ navn)</t>
  </si>
  <si>
    <t>Pengeinstitut (¤ navn)</t>
  </si>
  <si>
    <t>Privat långiver (¤ navn)</t>
  </si>
  <si>
    <t>Fælleslån grundejerforening (¤ navn)</t>
  </si>
  <si>
    <t>I alt</t>
  </si>
  <si>
    <t>Årsopgørelse</t>
  </si>
  <si>
    <t>Pantebrev</t>
  </si>
  <si>
    <t xml:space="preserve">Årsregnskab </t>
  </si>
  <si>
    <t>Fordelingstal</t>
  </si>
  <si>
    <t>Sumkontrol</t>
  </si>
  <si>
    <t>Tekst og tal med rødt hentes og beregnes automatisk, skal ikke ændres eller slettes.</t>
  </si>
  <si>
    <t>Ejendomsværdiskat for året:</t>
  </si>
  <si>
    <t>Andel af ejendomsværdiskat</t>
  </si>
  <si>
    <t xml:space="preserve">Andel af rentebetaling </t>
  </si>
  <si>
    <t>Udlejer kollektivet dele af ejendommen til beboelse eller erhverv, skal det også oplyses.  Søg</t>
  </si>
  <si>
    <t>rådgivning om hvordan hos en revisor.</t>
  </si>
  <si>
    <t>medlemmerne til deres individuelle skatteopgørelser.</t>
  </si>
  <si>
    <t>Opgørelsen indeholder følgende oplysninger for ¤ (skatteåret) for boligkollektivet:</t>
  </si>
  <si>
    <t>medregnes i opgørelsen i forhold til deres ejerperioder, og alle skal underskrive opgørelsen.</t>
  </si>
  <si>
    <t>SKAT, Den juridiske vejledning, afsnit C. D. 1.1.12: http://skat.dk/skat.aspx?oid=1899842</t>
  </si>
  <si>
    <t>Ejerandelene oplyses i procent ud fra kollektivers vedtægter, beslutninger og aftaler.</t>
  </si>
  <si>
    <t>Ejerperioden i procent findes ved at sammenlægge antallet af måneder, de enkelte medlemmer har</t>
  </si>
  <si>
    <t>Eventuelle perioder med ledige andele mellem fraflytning og indflytning giver en højere procent for alle.</t>
  </si>
  <si>
    <t>Fordelingstallet beregnes ved at gange procenterne for det enkelte medlems ejerandel og</t>
  </si>
  <si>
    <t>¤ (kollektivets navn), beliggende:</t>
  </si>
  <si>
    <t>www.bosammen.nu</t>
  </si>
  <si>
    <r>
      <t xml:space="preserve">Bilag: </t>
    </r>
    <r>
      <rPr>
        <sz val="11"/>
        <color theme="1"/>
        <rFont val="Cambria"/>
        <family val="1"/>
      </rPr>
      <t>(¤ se under de enkelte punkter)</t>
    </r>
  </si>
  <si>
    <t>ÅRSOPGØRELSE TIL SKAT FOR BOLIGKOLLEKTIVER</t>
  </si>
  <si>
    <t xml:space="preserve">Årsopgørelsen refererer til bogen "Fælles Fundament. Økonomi for bofællesskaber og Kollektiver" af Marie </t>
  </si>
  <si>
    <t xml:space="preserve">                    Chimwemwe Degnbol, forlaget BoSammen 2018.      Årsopgørelsen er hentet fra: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</si>
</sst>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.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</font>
    <font>
      <u/>
      <sz val="11"/>
      <color theme="10"/>
      <name val="Cambria"/>
      <family val="1"/>
    </font>
    <font>
      <sz val="11"/>
      <color rgb="FFFF0000"/>
      <name val="Cambria"/>
      <family val="1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b/>
      <sz val="16"/>
      <color theme="1"/>
      <name val="Cambria"/>
      <family val="1"/>
    </font>
    <font>
      <i/>
      <sz val="10"/>
      <color theme="1"/>
      <name val="Cambria"/>
      <family val="1"/>
    </font>
    <font>
      <i/>
      <sz val="11"/>
      <color theme="1"/>
      <name val="Cambria"/>
      <family val="1"/>
    </font>
    <font>
      <u/>
      <sz val="10"/>
      <color theme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7" xfId="0" applyFont="1" applyBorder="1"/>
    <xf numFmtId="0" fontId="3" fillId="0" borderId="0" xfId="0" applyFont="1"/>
    <xf numFmtId="0" fontId="3" fillId="0" borderId="0" xfId="0" applyFont="1" applyBorder="1"/>
    <xf numFmtId="0" fontId="3" fillId="2" borderId="0" xfId="0" applyFont="1" applyFill="1"/>
    <xf numFmtId="0" fontId="4" fillId="2" borderId="0" xfId="2" applyFont="1" applyFill="1"/>
    <xf numFmtId="0" fontId="5" fillId="2" borderId="7" xfId="0" applyFont="1" applyFill="1" applyBorder="1"/>
    <xf numFmtId="0" fontId="3" fillId="2" borderId="7" xfId="0" applyFont="1" applyFill="1" applyBorder="1"/>
    <xf numFmtId="0" fontId="6" fillId="0" borderId="0" xfId="0" applyFont="1"/>
    <xf numFmtId="0" fontId="6" fillId="0" borderId="1" xfId="0" applyFont="1" applyBorder="1"/>
    <xf numFmtId="0" fontId="6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2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 applyAlignment="1">
      <alignment horizontal="center"/>
    </xf>
    <xf numFmtId="2" fontId="5" fillId="0" borderId="0" xfId="1" applyNumberFormat="1" applyFont="1" applyBorder="1" applyAlignment="1">
      <alignment horizontal="right"/>
    </xf>
    <xf numFmtId="0" fontId="3" fillId="0" borderId="5" xfId="0" applyFont="1" applyFill="1" applyBorder="1"/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2" fontId="7" fillId="0" borderId="7" xfId="1" applyNumberFormat="1" applyFont="1" applyBorder="1" applyAlignment="1">
      <alignment horizontal="right"/>
    </xf>
    <xf numFmtId="0" fontId="6" fillId="0" borderId="8" xfId="0" applyFont="1" applyBorder="1"/>
    <xf numFmtId="2" fontId="3" fillId="0" borderId="0" xfId="0" applyNumberFormat="1" applyFont="1"/>
    <xf numFmtId="0" fontId="6" fillId="0" borderId="11" xfId="0" applyFont="1" applyFill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6" fillId="0" borderId="11" xfId="0" applyFont="1" applyBorder="1"/>
    <xf numFmtId="0" fontId="6" fillId="0" borderId="13" xfId="0" applyFont="1" applyBorder="1"/>
    <xf numFmtId="0" fontId="6" fillId="0" borderId="9" xfId="0" applyFont="1" applyBorder="1"/>
    <xf numFmtId="0" fontId="3" fillId="0" borderId="5" xfId="0" applyFont="1" applyBorder="1"/>
    <xf numFmtId="164" fontId="3" fillId="0" borderId="10" xfId="0" applyNumberFormat="1" applyFont="1" applyBorder="1"/>
    <xf numFmtId="164" fontId="6" fillId="0" borderId="9" xfId="0" applyNumberFormat="1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2" fontId="5" fillId="0" borderId="0" xfId="0" applyNumberFormat="1" applyFont="1"/>
    <xf numFmtId="0" fontId="5" fillId="0" borderId="0" xfId="0" applyFont="1"/>
    <xf numFmtId="164" fontId="5" fillId="0" borderId="4" xfId="0" applyNumberFormat="1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2" fontId="7" fillId="0" borderId="12" xfId="0" applyNumberFormat="1" applyFont="1" applyBorder="1"/>
    <xf numFmtId="164" fontId="7" fillId="0" borderId="11" xfId="0" applyNumberFormat="1" applyFont="1" applyBorder="1"/>
    <xf numFmtId="164" fontId="6" fillId="0" borderId="0" xfId="0" applyNumberFormat="1" applyFont="1"/>
    <xf numFmtId="0" fontId="6" fillId="0" borderId="0" xfId="0" applyFont="1" applyBorder="1"/>
    <xf numFmtId="0" fontId="8" fillId="0" borderId="7" xfId="0" applyFont="1" applyBorder="1"/>
    <xf numFmtId="0" fontId="9" fillId="0" borderId="0" xfId="0" applyFont="1" applyBorder="1"/>
    <xf numFmtId="0" fontId="10" fillId="0" borderId="0" xfId="0" applyFont="1" applyBorder="1"/>
    <xf numFmtId="0" fontId="10" fillId="0" borderId="0" xfId="0" applyFont="1"/>
    <xf numFmtId="1" fontId="11" fillId="0" borderId="0" xfId="2" applyNumberFormat="1" applyFont="1" applyBorder="1"/>
  </cellXfs>
  <cellStyles count="3">
    <cellStyle name="Link" xfId="2" builtinId="8"/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osammen.n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6"/>
  <sheetViews>
    <sheetView tabSelected="1" zoomScaleNormal="100" workbookViewId="0">
      <selection activeCell="A57" sqref="A57:XFD57"/>
    </sheetView>
  </sheetViews>
  <sheetFormatPr defaultRowHeight="14" x14ac:dyDescent="0.3"/>
  <cols>
    <col min="1" max="3" width="8.7265625" style="2"/>
    <col min="4" max="4" width="10.7265625" style="2" customWidth="1"/>
    <col min="5" max="5" width="10.7265625" style="2" bestFit="1" customWidth="1"/>
    <col min="6" max="6" width="8.7265625" style="2"/>
    <col min="7" max="7" width="13.26953125" style="2" bestFit="1" customWidth="1"/>
    <col min="8" max="8" width="8.7265625" style="2"/>
    <col min="9" max="9" width="6.54296875" style="2" customWidth="1"/>
    <col min="10" max="10" width="2.54296875" style="2" customWidth="1"/>
    <col min="11" max="11" width="8.7265625" style="2"/>
    <col min="12" max="12" width="9.54296875" style="2" bestFit="1" customWidth="1"/>
    <col min="13" max="16384" width="8.7265625" style="2"/>
  </cols>
  <sheetData>
    <row r="1" spans="1:10" ht="20" x14ac:dyDescent="0.4">
      <c r="A1" s="52" t="s">
        <v>65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53" t="s">
        <v>66</v>
      </c>
      <c r="B2" s="53"/>
      <c r="C2" s="53"/>
      <c r="D2" s="53"/>
      <c r="E2" s="53"/>
      <c r="F2" s="53"/>
      <c r="G2" s="53"/>
      <c r="H2" s="54"/>
      <c r="I2" s="3"/>
      <c r="J2" s="3"/>
    </row>
    <row r="3" spans="1:10" x14ac:dyDescent="0.3">
      <c r="A3" s="53" t="s">
        <v>67</v>
      </c>
      <c r="B3" s="53"/>
      <c r="C3" s="53"/>
      <c r="D3" s="53"/>
      <c r="E3" s="53"/>
      <c r="F3" s="53"/>
      <c r="G3" s="55"/>
      <c r="H3" s="56" t="s">
        <v>63</v>
      </c>
      <c r="I3" s="3"/>
      <c r="J3" s="3"/>
    </row>
    <row r="4" spans="1:10" ht="9.5" customHeight="1" x14ac:dyDescent="0.3">
      <c r="H4" s="3"/>
      <c r="I4" s="3"/>
      <c r="J4" s="3"/>
    </row>
    <row r="5" spans="1:10" x14ac:dyDescent="0.3">
      <c r="A5" s="4" t="s">
        <v>7</v>
      </c>
      <c r="B5" s="4"/>
      <c r="C5" s="4"/>
      <c r="D5" s="4"/>
      <c r="E5" s="4"/>
      <c r="F5" s="4"/>
      <c r="G5" s="4"/>
      <c r="H5" s="4"/>
      <c r="I5" s="4"/>
      <c r="J5" s="4"/>
    </row>
    <row r="6" spans="1:10" x14ac:dyDescent="0.3">
      <c r="A6" s="4" t="s">
        <v>57</v>
      </c>
      <c r="B6" s="4"/>
      <c r="C6" s="4"/>
      <c r="D6" s="4"/>
      <c r="E6" s="4"/>
      <c r="F6" s="5"/>
      <c r="G6" s="4"/>
      <c r="H6" s="4"/>
      <c r="I6" s="4"/>
      <c r="J6" s="4"/>
    </row>
    <row r="7" spans="1:10" x14ac:dyDescent="0.3">
      <c r="A7" s="4" t="s">
        <v>10</v>
      </c>
      <c r="B7" s="4"/>
      <c r="C7" s="4"/>
      <c r="D7" s="4"/>
      <c r="E7" s="4"/>
      <c r="F7" s="4"/>
      <c r="G7" s="4"/>
      <c r="H7" s="4"/>
      <c r="I7" s="4"/>
      <c r="J7" s="4"/>
    </row>
    <row r="8" spans="1:10" x14ac:dyDescent="0.3">
      <c r="A8" s="4" t="s">
        <v>52</v>
      </c>
      <c r="B8" s="4"/>
      <c r="C8" s="4"/>
      <c r="D8" s="4"/>
      <c r="E8" s="4"/>
      <c r="F8" s="4"/>
      <c r="G8" s="4"/>
      <c r="H8" s="4"/>
      <c r="I8" s="4"/>
      <c r="J8" s="4"/>
    </row>
    <row r="9" spans="1:10" x14ac:dyDescent="0.3">
      <c r="A9" s="4" t="s">
        <v>53</v>
      </c>
      <c r="B9" s="4"/>
      <c r="C9" s="4"/>
      <c r="D9" s="4"/>
      <c r="E9" s="4"/>
      <c r="F9" s="4"/>
      <c r="G9" s="4"/>
      <c r="H9" s="4"/>
      <c r="I9" s="4"/>
      <c r="J9" s="4"/>
    </row>
    <row r="10" spans="1:10" x14ac:dyDescent="0.3">
      <c r="A10" s="4" t="s">
        <v>58</v>
      </c>
      <c r="B10" s="4"/>
      <c r="C10" s="4"/>
      <c r="D10" s="4"/>
      <c r="E10" s="4"/>
      <c r="F10" s="4"/>
      <c r="G10" s="4"/>
      <c r="H10" s="4"/>
      <c r="I10" s="4"/>
      <c r="J10" s="4"/>
    </row>
    <row r="11" spans="1:10" x14ac:dyDescent="0.3">
      <c r="A11" s="4" t="s">
        <v>59</v>
      </c>
      <c r="B11" s="4"/>
      <c r="C11" s="4"/>
      <c r="D11" s="4"/>
      <c r="E11" s="4"/>
      <c r="F11" s="4"/>
      <c r="G11" s="4"/>
      <c r="H11" s="4"/>
      <c r="I11" s="4"/>
      <c r="J11" s="4"/>
    </row>
    <row r="12" spans="1:10" x14ac:dyDescent="0.3">
      <c r="A12" s="4" t="s">
        <v>21</v>
      </c>
      <c r="B12" s="4"/>
      <c r="C12" s="4"/>
      <c r="D12" s="4"/>
      <c r="E12" s="4"/>
      <c r="F12" s="4"/>
      <c r="G12" s="4"/>
      <c r="H12" s="4"/>
      <c r="I12" s="4"/>
      <c r="J12" s="4"/>
    </row>
    <row r="13" spans="1:10" x14ac:dyDescent="0.3">
      <c r="A13" s="4" t="s">
        <v>20</v>
      </c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3">
      <c r="A14" s="4" t="s">
        <v>19</v>
      </c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3">
      <c r="A15" s="4" t="s">
        <v>56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3">
      <c r="A16" s="4" t="s">
        <v>60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3">
      <c r="A17" s="4" t="s">
        <v>61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3">
      <c r="A18" s="4" t="s">
        <v>22</v>
      </c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3">
      <c r="A19" s="4" t="s">
        <v>13</v>
      </c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3">
      <c r="A20" s="4" t="s">
        <v>54</v>
      </c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3">
      <c r="A21" s="6" t="s">
        <v>48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 x14ac:dyDescent="0.3">
      <c r="A22" s="8"/>
    </row>
    <row r="23" spans="1:10" x14ac:dyDescent="0.3">
      <c r="A23" s="8" t="s">
        <v>55</v>
      </c>
    </row>
    <row r="24" spans="1:10" x14ac:dyDescent="0.3">
      <c r="A24" s="2" t="s">
        <v>62</v>
      </c>
    </row>
    <row r="25" spans="1:10" x14ac:dyDescent="0.3">
      <c r="A25" s="2" t="s">
        <v>0</v>
      </c>
    </row>
    <row r="26" spans="1:10" x14ac:dyDescent="0.3">
      <c r="A26" s="2" t="s">
        <v>1</v>
      </c>
    </row>
    <row r="27" spans="1:10" x14ac:dyDescent="0.3">
      <c r="A27" s="8" t="s">
        <v>12</v>
      </c>
    </row>
    <row r="28" spans="1:10" x14ac:dyDescent="0.3">
      <c r="A28" s="8" t="s">
        <v>2</v>
      </c>
    </row>
    <row r="29" spans="1:10" x14ac:dyDescent="0.3">
      <c r="A29" s="8" t="s">
        <v>3</v>
      </c>
    </row>
    <row r="30" spans="1:10" x14ac:dyDescent="0.3">
      <c r="A30" s="8" t="s">
        <v>4</v>
      </c>
    </row>
    <row r="31" spans="1:10" x14ac:dyDescent="0.3">
      <c r="A31" s="8" t="s">
        <v>5</v>
      </c>
    </row>
    <row r="32" spans="1:10" x14ac:dyDescent="0.3">
      <c r="A32" s="8" t="s">
        <v>64</v>
      </c>
    </row>
    <row r="34" spans="1:12" x14ac:dyDescent="0.3">
      <c r="A34" s="8" t="s">
        <v>11</v>
      </c>
    </row>
    <row r="35" spans="1:12" x14ac:dyDescent="0.3">
      <c r="A35" s="9" t="s">
        <v>23</v>
      </c>
      <c r="B35" s="10" t="s">
        <v>8</v>
      </c>
      <c r="C35" s="11"/>
      <c r="D35" s="11"/>
      <c r="E35" s="11"/>
      <c r="F35" s="12"/>
      <c r="G35" s="13" t="s">
        <v>16</v>
      </c>
      <c r="H35" s="11"/>
      <c r="I35" s="14">
        <f>100/6</f>
        <v>16.666666666666668</v>
      </c>
      <c r="J35" s="15" t="s">
        <v>15</v>
      </c>
    </row>
    <row r="36" spans="1:12" x14ac:dyDescent="0.3">
      <c r="A36" s="16" t="s">
        <v>30</v>
      </c>
      <c r="B36" s="3"/>
      <c r="C36" s="3"/>
      <c r="D36" s="3" t="s">
        <v>31</v>
      </c>
      <c r="E36" s="3" t="s">
        <v>32</v>
      </c>
      <c r="F36" s="17">
        <v>12</v>
      </c>
      <c r="G36" s="16" t="s">
        <v>17</v>
      </c>
      <c r="H36" s="3"/>
      <c r="I36" s="18">
        <f>F36/12*100</f>
        <v>100</v>
      </c>
      <c r="J36" s="19" t="s">
        <v>15</v>
      </c>
    </row>
    <row r="37" spans="1:12" x14ac:dyDescent="0.3">
      <c r="A37" s="20" t="s">
        <v>14</v>
      </c>
      <c r="B37" s="1" t="s">
        <v>8</v>
      </c>
      <c r="C37" s="1"/>
      <c r="D37" s="1"/>
      <c r="E37" s="1"/>
      <c r="F37" s="21"/>
      <c r="G37" s="22" t="s">
        <v>9</v>
      </c>
      <c r="H37" s="23"/>
      <c r="I37" s="24">
        <f>+I35*I36/100</f>
        <v>16.666666666666668</v>
      </c>
      <c r="J37" s="25"/>
    </row>
    <row r="38" spans="1:12" x14ac:dyDescent="0.3">
      <c r="A38" s="9" t="s">
        <v>24</v>
      </c>
      <c r="B38" s="10" t="s">
        <v>8</v>
      </c>
      <c r="C38" s="11"/>
      <c r="D38" s="11"/>
      <c r="E38" s="11"/>
      <c r="F38" s="12"/>
      <c r="G38" s="13" t="s">
        <v>16</v>
      </c>
      <c r="H38" s="11"/>
      <c r="I38" s="14">
        <f>100/6</f>
        <v>16.666666666666668</v>
      </c>
      <c r="J38" s="15" t="s">
        <v>15</v>
      </c>
    </row>
    <row r="39" spans="1:12" x14ac:dyDescent="0.3">
      <c r="A39" s="16" t="s">
        <v>30</v>
      </c>
      <c r="B39" s="3"/>
      <c r="C39" s="3"/>
      <c r="D39" s="3" t="s">
        <v>31</v>
      </c>
      <c r="E39" s="3" t="s">
        <v>32</v>
      </c>
      <c r="F39" s="17">
        <v>12</v>
      </c>
      <c r="G39" s="16" t="s">
        <v>17</v>
      </c>
      <c r="H39" s="3"/>
      <c r="I39" s="18">
        <f>F39/12*100</f>
        <v>100</v>
      </c>
      <c r="J39" s="19" t="s">
        <v>15</v>
      </c>
    </row>
    <row r="40" spans="1:12" x14ac:dyDescent="0.3">
      <c r="A40" s="20" t="s">
        <v>14</v>
      </c>
      <c r="B40" s="1" t="s">
        <v>8</v>
      </c>
      <c r="C40" s="1"/>
      <c r="D40" s="1"/>
      <c r="E40" s="1"/>
      <c r="F40" s="21"/>
      <c r="G40" s="22" t="s">
        <v>9</v>
      </c>
      <c r="H40" s="23"/>
      <c r="I40" s="24">
        <f>+I38*I39/100</f>
        <v>16.666666666666668</v>
      </c>
      <c r="J40" s="25"/>
    </row>
    <row r="41" spans="1:12" x14ac:dyDescent="0.3">
      <c r="A41" s="9" t="s">
        <v>25</v>
      </c>
      <c r="B41" s="10" t="s">
        <v>8</v>
      </c>
      <c r="C41" s="11"/>
      <c r="D41" s="11"/>
      <c r="E41" s="11"/>
      <c r="F41" s="12"/>
      <c r="G41" s="13" t="s">
        <v>16</v>
      </c>
      <c r="H41" s="11"/>
      <c r="I41" s="14">
        <f>100/6</f>
        <v>16.666666666666668</v>
      </c>
      <c r="J41" s="15" t="s">
        <v>15</v>
      </c>
    </row>
    <row r="42" spans="1:12" x14ac:dyDescent="0.3">
      <c r="A42" s="16" t="s">
        <v>30</v>
      </c>
      <c r="B42" s="3"/>
      <c r="C42" s="3"/>
      <c r="D42" s="3" t="s">
        <v>31</v>
      </c>
      <c r="E42" s="3" t="s">
        <v>32</v>
      </c>
      <c r="F42" s="17">
        <v>12</v>
      </c>
      <c r="G42" s="16" t="s">
        <v>17</v>
      </c>
      <c r="H42" s="3"/>
      <c r="I42" s="18">
        <f>F42/12*100</f>
        <v>100</v>
      </c>
      <c r="J42" s="19" t="s">
        <v>15</v>
      </c>
    </row>
    <row r="43" spans="1:12" x14ac:dyDescent="0.3">
      <c r="A43" s="20" t="s">
        <v>14</v>
      </c>
      <c r="B43" s="1" t="s">
        <v>8</v>
      </c>
      <c r="C43" s="1"/>
      <c r="D43" s="1"/>
      <c r="E43" s="1"/>
      <c r="F43" s="21"/>
      <c r="G43" s="22" t="s">
        <v>9</v>
      </c>
      <c r="H43" s="23"/>
      <c r="I43" s="24">
        <f>+I41*I42/100</f>
        <v>16.666666666666668</v>
      </c>
      <c r="J43" s="25"/>
    </row>
    <row r="44" spans="1:12" x14ac:dyDescent="0.3">
      <c r="A44" s="9" t="s">
        <v>26</v>
      </c>
      <c r="B44" s="10" t="s">
        <v>8</v>
      </c>
      <c r="C44" s="11"/>
      <c r="D44" s="11"/>
      <c r="E44" s="11"/>
      <c r="F44" s="12"/>
      <c r="G44" s="13" t="s">
        <v>16</v>
      </c>
      <c r="H44" s="11"/>
      <c r="I44" s="14">
        <f>100/6</f>
        <v>16.666666666666668</v>
      </c>
      <c r="J44" s="15" t="s">
        <v>15</v>
      </c>
    </row>
    <row r="45" spans="1:12" x14ac:dyDescent="0.3">
      <c r="A45" s="16" t="s">
        <v>30</v>
      </c>
      <c r="B45" s="3"/>
      <c r="C45" s="3"/>
      <c r="D45" s="3" t="s">
        <v>31</v>
      </c>
      <c r="E45" s="3" t="s">
        <v>32</v>
      </c>
      <c r="F45" s="17">
        <v>12</v>
      </c>
      <c r="G45" s="16" t="s">
        <v>17</v>
      </c>
      <c r="H45" s="3"/>
      <c r="I45" s="18">
        <f>F45/12*100</f>
        <v>100</v>
      </c>
      <c r="J45" s="19" t="s">
        <v>15</v>
      </c>
    </row>
    <row r="46" spans="1:12" x14ac:dyDescent="0.3">
      <c r="A46" s="20" t="s">
        <v>14</v>
      </c>
      <c r="B46" s="1" t="s">
        <v>8</v>
      </c>
      <c r="C46" s="1"/>
      <c r="D46" s="1"/>
      <c r="E46" s="1"/>
      <c r="F46" s="21"/>
      <c r="G46" s="22" t="s">
        <v>9</v>
      </c>
      <c r="H46" s="23"/>
      <c r="I46" s="24">
        <f>+I44*I45/100</f>
        <v>16.666666666666668</v>
      </c>
      <c r="J46" s="25"/>
      <c r="L46" s="26"/>
    </row>
    <row r="47" spans="1:12" x14ac:dyDescent="0.3">
      <c r="A47" s="9" t="s">
        <v>27</v>
      </c>
      <c r="B47" s="10" t="s">
        <v>8</v>
      </c>
      <c r="C47" s="11"/>
      <c r="D47" s="11"/>
      <c r="E47" s="11"/>
      <c r="F47" s="12"/>
      <c r="G47" s="13" t="s">
        <v>16</v>
      </c>
      <c r="H47" s="11"/>
      <c r="I47" s="14">
        <f>100/6</f>
        <v>16.666666666666668</v>
      </c>
      <c r="J47" s="15" t="s">
        <v>15</v>
      </c>
    </row>
    <row r="48" spans="1:12" x14ac:dyDescent="0.3">
      <c r="A48" s="16" t="s">
        <v>30</v>
      </c>
      <c r="B48" s="3"/>
      <c r="C48" s="3"/>
      <c r="D48" s="3" t="s">
        <v>31</v>
      </c>
      <c r="E48" s="3" t="s">
        <v>32</v>
      </c>
      <c r="F48" s="17">
        <v>12</v>
      </c>
      <c r="G48" s="16" t="s">
        <v>17</v>
      </c>
      <c r="H48" s="3"/>
      <c r="I48" s="18">
        <f>F48/12*100</f>
        <v>100</v>
      </c>
      <c r="J48" s="19" t="s">
        <v>15</v>
      </c>
    </row>
    <row r="49" spans="1:10" x14ac:dyDescent="0.3">
      <c r="A49" s="20" t="s">
        <v>14</v>
      </c>
      <c r="B49" s="1" t="s">
        <v>8</v>
      </c>
      <c r="C49" s="1"/>
      <c r="D49" s="1"/>
      <c r="E49" s="1"/>
      <c r="F49" s="21"/>
      <c r="G49" s="22" t="s">
        <v>9</v>
      </c>
      <c r="H49" s="23"/>
      <c r="I49" s="24">
        <f>+I47*I48/100</f>
        <v>16.666666666666668</v>
      </c>
      <c r="J49" s="25"/>
    </row>
    <row r="50" spans="1:10" x14ac:dyDescent="0.3">
      <c r="A50" s="9" t="s">
        <v>28</v>
      </c>
      <c r="B50" s="10" t="s">
        <v>8</v>
      </c>
      <c r="C50" s="11"/>
      <c r="D50" s="11"/>
      <c r="E50" s="11"/>
      <c r="F50" s="12"/>
      <c r="G50" s="13" t="s">
        <v>16</v>
      </c>
      <c r="H50" s="11"/>
      <c r="I50" s="14">
        <f>100/6</f>
        <v>16.666666666666668</v>
      </c>
      <c r="J50" s="15" t="s">
        <v>15</v>
      </c>
    </row>
    <row r="51" spans="1:10" x14ac:dyDescent="0.3">
      <c r="A51" s="16" t="s">
        <v>30</v>
      </c>
      <c r="B51" s="3"/>
      <c r="C51" s="3"/>
      <c r="D51" s="3" t="s">
        <v>31</v>
      </c>
      <c r="E51" s="3" t="s">
        <v>33</v>
      </c>
      <c r="F51" s="17">
        <v>9</v>
      </c>
      <c r="G51" s="16" t="s">
        <v>17</v>
      </c>
      <c r="H51" s="3"/>
      <c r="I51" s="18">
        <f>F51/12*100</f>
        <v>75</v>
      </c>
      <c r="J51" s="19" t="s">
        <v>15</v>
      </c>
    </row>
    <row r="52" spans="1:10" x14ac:dyDescent="0.3">
      <c r="A52" s="20" t="s">
        <v>14</v>
      </c>
      <c r="B52" s="1" t="s">
        <v>8</v>
      </c>
      <c r="C52" s="1"/>
      <c r="D52" s="1"/>
      <c r="E52" s="1"/>
      <c r="F52" s="21"/>
      <c r="G52" s="22" t="s">
        <v>9</v>
      </c>
      <c r="H52" s="23"/>
      <c r="I52" s="24">
        <f>+I50*I51/100</f>
        <v>12.5</v>
      </c>
      <c r="J52" s="25"/>
    </row>
    <row r="53" spans="1:10" x14ac:dyDescent="0.3">
      <c r="A53" s="9" t="s">
        <v>29</v>
      </c>
      <c r="B53" s="10" t="s">
        <v>8</v>
      </c>
      <c r="C53" s="11"/>
      <c r="D53" s="11"/>
      <c r="E53" s="11"/>
      <c r="F53" s="12"/>
      <c r="G53" s="13" t="s">
        <v>16</v>
      </c>
      <c r="H53" s="11"/>
      <c r="I53" s="14">
        <f>100/6</f>
        <v>16.666666666666668</v>
      </c>
      <c r="J53" s="15" t="s">
        <v>15</v>
      </c>
    </row>
    <row r="54" spans="1:10" x14ac:dyDescent="0.3">
      <c r="A54" s="16" t="s">
        <v>30</v>
      </c>
      <c r="B54" s="3"/>
      <c r="C54" s="3"/>
      <c r="D54" s="3" t="s">
        <v>34</v>
      </c>
      <c r="E54" s="3" t="s">
        <v>32</v>
      </c>
      <c r="F54" s="17">
        <v>3</v>
      </c>
      <c r="G54" s="16" t="s">
        <v>17</v>
      </c>
      <c r="H54" s="3"/>
      <c r="I54" s="18">
        <f>F54/12*100</f>
        <v>25</v>
      </c>
      <c r="J54" s="19" t="s">
        <v>15</v>
      </c>
    </row>
    <row r="55" spans="1:10" x14ac:dyDescent="0.3">
      <c r="A55" s="20" t="s">
        <v>14</v>
      </c>
      <c r="B55" s="1" t="s">
        <v>8</v>
      </c>
      <c r="C55" s="1"/>
      <c r="D55" s="1" t="s">
        <v>33</v>
      </c>
      <c r="E55" s="1"/>
      <c r="F55" s="21"/>
      <c r="G55" s="22" t="s">
        <v>9</v>
      </c>
      <c r="H55" s="23"/>
      <c r="I55" s="24">
        <f>+I53*I54/100</f>
        <v>4.166666666666667</v>
      </c>
      <c r="J55" s="25"/>
    </row>
    <row r="56" spans="1:10" x14ac:dyDescent="0.3">
      <c r="A56" s="27" t="s">
        <v>18</v>
      </c>
      <c r="B56" s="28"/>
      <c r="C56" s="28"/>
      <c r="D56" s="28"/>
      <c r="E56" s="28"/>
      <c r="F56" s="29">
        <f>+SUM(F36:F54)</f>
        <v>72</v>
      </c>
      <c r="G56" s="30"/>
      <c r="H56" s="31"/>
      <c r="I56" s="31"/>
      <c r="J56" s="32"/>
    </row>
    <row r="58" spans="1:10" x14ac:dyDescent="0.3">
      <c r="A58" s="8" t="s">
        <v>2</v>
      </c>
    </row>
    <row r="59" spans="1:10" x14ac:dyDescent="0.3">
      <c r="A59" s="33" t="s">
        <v>35</v>
      </c>
      <c r="B59" s="28"/>
      <c r="C59" s="28"/>
      <c r="D59" s="28"/>
      <c r="E59" s="31"/>
      <c r="F59" s="34"/>
      <c r="G59" s="35" t="s">
        <v>36</v>
      </c>
      <c r="H59" s="33" t="s">
        <v>37</v>
      </c>
      <c r="I59" s="31"/>
      <c r="J59" s="32"/>
    </row>
    <row r="60" spans="1:10" x14ac:dyDescent="0.3">
      <c r="A60" s="16" t="s">
        <v>38</v>
      </c>
      <c r="B60" s="3"/>
      <c r="C60" s="3"/>
      <c r="D60" s="3"/>
      <c r="E60" s="3"/>
      <c r="F60" s="36"/>
      <c r="G60" s="37">
        <v>194114</v>
      </c>
      <c r="H60" s="16" t="s">
        <v>43</v>
      </c>
      <c r="I60" s="3"/>
      <c r="J60" s="36"/>
    </row>
    <row r="61" spans="1:10" x14ac:dyDescent="0.3">
      <c r="A61" s="16" t="s">
        <v>39</v>
      </c>
      <c r="B61" s="3"/>
      <c r="C61" s="3"/>
      <c r="D61" s="3"/>
      <c r="E61" s="3"/>
      <c r="F61" s="36"/>
      <c r="G61" s="37">
        <v>25444</v>
      </c>
      <c r="H61" s="16" t="s">
        <v>43</v>
      </c>
      <c r="I61" s="3"/>
      <c r="J61" s="36"/>
    </row>
    <row r="62" spans="1:10" x14ac:dyDescent="0.3">
      <c r="A62" s="16" t="s">
        <v>40</v>
      </c>
      <c r="B62" s="3"/>
      <c r="C62" s="3"/>
      <c r="D62" s="3"/>
      <c r="E62" s="3"/>
      <c r="F62" s="36"/>
      <c r="G62" s="37">
        <v>5676</v>
      </c>
      <c r="H62" s="16" t="s">
        <v>44</v>
      </c>
      <c r="I62" s="3"/>
      <c r="J62" s="36"/>
    </row>
    <row r="63" spans="1:10" x14ac:dyDescent="0.3">
      <c r="A63" s="16" t="s">
        <v>41</v>
      </c>
      <c r="B63" s="3"/>
      <c r="C63" s="3"/>
      <c r="D63" s="3"/>
      <c r="E63" s="3"/>
      <c r="F63" s="36"/>
      <c r="G63" s="37">
        <v>800</v>
      </c>
      <c r="H63" s="16" t="s">
        <v>45</v>
      </c>
      <c r="I63" s="3"/>
      <c r="J63" s="36"/>
    </row>
    <row r="64" spans="1:10" x14ac:dyDescent="0.3">
      <c r="A64" s="33" t="s">
        <v>42</v>
      </c>
      <c r="B64" s="28"/>
      <c r="C64" s="28"/>
      <c r="D64" s="28"/>
      <c r="E64" s="31"/>
      <c r="F64" s="32"/>
      <c r="G64" s="38">
        <f>+SUM(G60:G63)</f>
        <v>226034</v>
      </c>
      <c r="H64" s="30"/>
      <c r="I64" s="31"/>
      <c r="J64" s="32"/>
    </row>
    <row r="66" spans="1:10" x14ac:dyDescent="0.3">
      <c r="A66" s="8" t="s">
        <v>3</v>
      </c>
    </row>
    <row r="67" spans="1:10" x14ac:dyDescent="0.3">
      <c r="A67" s="33" t="s">
        <v>6</v>
      </c>
      <c r="B67" s="28"/>
      <c r="C67" s="28"/>
      <c r="D67" s="34"/>
      <c r="E67" s="28" t="s">
        <v>46</v>
      </c>
      <c r="F67" s="28"/>
      <c r="G67" s="33" t="s">
        <v>51</v>
      </c>
      <c r="H67" s="28"/>
      <c r="I67" s="31"/>
      <c r="J67" s="32"/>
    </row>
    <row r="68" spans="1:10" x14ac:dyDescent="0.3">
      <c r="A68" s="39" t="s">
        <v>23</v>
      </c>
      <c r="B68" s="40" t="str">
        <f>+B$35</f>
        <v>¤</v>
      </c>
      <c r="C68" s="40"/>
      <c r="D68" s="41"/>
      <c r="E68" s="42">
        <f>+I$37</f>
        <v>16.666666666666668</v>
      </c>
      <c r="F68" s="43"/>
      <c r="G68" s="44">
        <f>+G$64/100*E68</f>
        <v>37672.333333333336</v>
      </c>
      <c r="H68" s="3"/>
      <c r="I68" s="3"/>
      <c r="J68" s="36"/>
    </row>
    <row r="69" spans="1:10" x14ac:dyDescent="0.3">
      <c r="A69" s="39" t="s">
        <v>24</v>
      </c>
      <c r="B69" s="40" t="str">
        <f>+B$38</f>
        <v>¤</v>
      </c>
      <c r="C69" s="40"/>
      <c r="D69" s="41"/>
      <c r="E69" s="42">
        <f>+I$40</f>
        <v>16.666666666666668</v>
      </c>
      <c r="F69" s="43"/>
      <c r="G69" s="44">
        <f t="shared" ref="G69:G74" si="0">+G$64/100*E69</f>
        <v>37672.333333333336</v>
      </c>
      <c r="H69" s="3"/>
      <c r="I69" s="3"/>
      <c r="J69" s="36"/>
    </row>
    <row r="70" spans="1:10" x14ac:dyDescent="0.3">
      <c r="A70" s="39" t="s">
        <v>25</v>
      </c>
      <c r="B70" s="40" t="str">
        <f>+B$41</f>
        <v>¤</v>
      </c>
      <c r="C70" s="40"/>
      <c r="D70" s="41"/>
      <c r="E70" s="42">
        <f>+I$43</f>
        <v>16.666666666666668</v>
      </c>
      <c r="F70" s="43"/>
      <c r="G70" s="44">
        <f t="shared" si="0"/>
        <v>37672.333333333336</v>
      </c>
      <c r="H70" s="3"/>
      <c r="I70" s="3"/>
      <c r="J70" s="36"/>
    </row>
    <row r="71" spans="1:10" x14ac:dyDescent="0.3">
      <c r="A71" s="39" t="s">
        <v>26</v>
      </c>
      <c r="B71" s="40" t="str">
        <f>+B$44</f>
        <v>¤</v>
      </c>
      <c r="C71" s="40"/>
      <c r="D71" s="41"/>
      <c r="E71" s="42">
        <f>+I46</f>
        <v>16.666666666666668</v>
      </c>
      <c r="F71" s="43"/>
      <c r="G71" s="44">
        <f t="shared" si="0"/>
        <v>37672.333333333336</v>
      </c>
      <c r="H71" s="3"/>
      <c r="I71" s="3"/>
      <c r="J71" s="36"/>
    </row>
    <row r="72" spans="1:10" x14ac:dyDescent="0.3">
      <c r="A72" s="39" t="s">
        <v>27</v>
      </c>
      <c r="B72" s="40" t="str">
        <f>+B$47</f>
        <v>¤</v>
      </c>
      <c r="C72" s="40"/>
      <c r="D72" s="41"/>
      <c r="E72" s="42">
        <f>+I$49</f>
        <v>16.666666666666668</v>
      </c>
      <c r="F72" s="43"/>
      <c r="G72" s="44">
        <f t="shared" si="0"/>
        <v>37672.333333333336</v>
      </c>
      <c r="H72" s="3"/>
      <c r="I72" s="3"/>
      <c r="J72" s="36"/>
    </row>
    <row r="73" spans="1:10" x14ac:dyDescent="0.3">
      <c r="A73" s="39" t="s">
        <v>28</v>
      </c>
      <c r="B73" s="40" t="str">
        <f>+B$50</f>
        <v>¤</v>
      </c>
      <c r="C73" s="40"/>
      <c r="D73" s="41"/>
      <c r="E73" s="42">
        <f>+I$52</f>
        <v>12.5</v>
      </c>
      <c r="F73" s="43"/>
      <c r="G73" s="44">
        <f t="shared" si="0"/>
        <v>28254.25</v>
      </c>
      <c r="H73" s="3"/>
      <c r="I73" s="3"/>
      <c r="J73" s="36"/>
    </row>
    <row r="74" spans="1:10" x14ac:dyDescent="0.3">
      <c r="A74" s="39" t="s">
        <v>29</v>
      </c>
      <c r="B74" s="40" t="str">
        <f>+B$53</f>
        <v>¤</v>
      </c>
      <c r="C74" s="40"/>
      <c r="D74" s="41"/>
      <c r="E74" s="42">
        <f>+I$55</f>
        <v>4.166666666666667</v>
      </c>
      <c r="F74" s="43"/>
      <c r="G74" s="44">
        <f t="shared" si="0"/>
        <v>9418.0833333333339</v>
      </c>
      <c r="H74" s="3"/>
      <c r="I74" s="3"/>
      <c r="J74" s="36"/>
    </row>
    <row r="75" spans="1:10" x14ac:dyDescent="0.3">
      <c r="A75" s="45" t="s">
        <v>47</v>
      </c>
      <c r="B75" s="46"/>
      <c r="C75" s="46"/>
      <c r="D75" s="47"/>
      <c r="E75" s="48">
        <f>SUM(E68:E74)</f>
        <v>100.00000000000001</v>
      </c>
      <c r="F75" s="46"/>
      <c r="G75" s="49">
        <f>SUM(G68:G74)</f>
        <v>226034.00000000003</v>
      </c>
      <c r="H75" s="31"/>
      <c r="I75" s="31"/>
      <c r="J75" s="32"/>
    </row>
    <row r="77" spans="1:10" x14ac:dyDescent="0.3">
      <c r="A77" s="8" t="s">
        <v>4</v>
      </c>
    </row>
    <row r="78" spans="1:10" x14ac:dyDescent="0.3">
      <c r="A78" s="2" t="s">
        <v>49</v>
      </c>
      <c r="G78" s="50">
        <v>25727</v>
      </c>
    </row>
    <row r="79" spans="1:10" x14ac:dyDescent="0.3">
      <c r="A79" s="33" t="s">
        <v>6</v>
      </c>
      <c r="B79" s="28"/>
      <c r="C79" s="28"/>
      <c r="D79" s="34"/>
      <c r="E79" s="28" t="s">
        <v>46</v>
      </c>
      <c r="F79" s="28"/>
      <c r="G79" s="33" t="s">
        <v>50</v>
      </c>
      <c r="H79" s="28"/>
      <c r="I79" s="28"/>
      <c r="J79" s="32"/>
    </row>
    <row r="80" spans="1:10" x14ac:dyDescent="0.3">
      <c r="A80" s="39" t="s">
        <v>23</v>
      </c>
      <c r="B80" s="40" t="str">
        <f>+B$35</f>
        <v>¤</v>
      </c>
      <c r="C80" s="40"/>
      <c r="D80" s="41"/>
      <c r="E80" s="42">
        <f>+I$37</f>
        <v>16.666666666666668</v>
      </c>
      <c r="F80" s="43"/>
      <c r="G80" s="44">
        <f t="shared" ref="G80:G86" si="1">+G$78/100*E80</f>
        <v>4287.833333333333</v>
      </c>
      <c r="H80" s="3"/>
      <c r="I80" s="3"/>
      <c r="J80" s="36"/>
    </row>
    <row r="81" spans="1:10" x14ac:dyDescent="0.3">
      <c r="A81" s="39" t="s">
        <v>24</v>
      </c>
      <c r="B81" s="40" t="str">
        <f>+B$38</f>
        <v>¤</v>
      </c>
      <c r="C81" s="40"/>
      <c r="D81" s="41"/>
      <c r="E81" s="42">
        <f>+I$40</f>
        <v>16.666666666666668</v>
      </c>
      <c r="F81" s="43"/>
      <c r="G81" s="44">
        <f t="shared" si="1"/>
        <v>4287.833333333333</v>
      </c>
      <c r="H81" s="3"/>
      <c r="I81" s="3"/>
      <c r="J81" s="36"/>
    </row>
    <row r="82" spans="1:10" x14ac:dyDescent="0.3">
      <c r="A82" s="39" t="s">
        <v>25</v>
      </c>
      <c r="B82" s="40" t="str">
        <f>+B$41</f>
        <v>¤</v>
      </c>
      <c r="C82" s="40"/>
      <c r="D82" s="41"/>
      <c r="E82" s="42">
        <f>+I$43</f>
        <v>16.666666666666668</v>
      </c>
      <c r="F82" s="43"/>
      <c r="G82" s="44">
        <f t="shared" si="1"/>
        <v>4287.833333333333</v>
      </c>
      <c r="H82" s="3"/>
      <c r="I82" s="3"/>
      <c r="J82" s="36"/>
    </row>
    <row r="83" spans="1:10" x14ac:dyDescent="0.3">
      <c r="A83" s="39" t="s">
        <v>26</v>
      </c>
      <c r="B83" s="40" t="str">
        <f>+B$44</f>
        <v>¤</v>
      </c>
      <c r="C83" s="40"/>
      <c r="D83" s="41"/>
      <c r="E83" s="42">
        <f>+I46</f>
        <v>16.666666666666668</v>
      </c>
      <c r="F83" s="43"/>
      <c r="G83" s="44">
        <f t="shared" si="1"/>
        <v>4287.833333333333</v>
      </c>
      <c r="H83" s="3"/>
      <c r="I83" s="3"/>
      <c r="J83" s="36"/>
    </row>
    <row r="84" spans="1:10" x14ac:dyDescent="0.3">
      <c r="A84" s="39" t="s">
        <v>27</v>
      </c>
      <c r="B84" s="40" t="str">
        <f>+B$47</f>
        <v>¤</v>
      </c>
      <c r="C84" s="40"/>
      <c r="D84" s="41"/>
      <c r="E84" s="42">
        <f>+I$49</f>
        <v>16.666666666666668</v>
      </c>
      <c r="F84" s="43"/>
      <c r="G84" s="44">
        <f t="shared" si="1"/>
        <v>4287.833333333333</v>
      </c>
      <c r="H84" s="3"/>
      <c r="I84" s="3"/>
      <c r="J84" s="36"/>
    </row>
    <row r="85" spans="1:10" x14ac:dyDescent="0.3">
      <c r="A85" s="39" t="s">
        <v>28</v>
      </c>
      <c r="B85" s="40" t="str">
        <f>+B$50</f>
        <v>¤</v>
      </c>
      <c r="C85" s="40"/>
      <c r="D85" s="41"/>
      <c r="E85" s="42">
        <f>+I$52</f>
        <v>12.5</v>
      </c>
      <c r="F85" s="43"/>
      <c r="G85" s="44">
        <f t="shared" si="1"/>
        <v>3215.875</v>
      </c>
      <c r="H85" s="3"/>
      <c r="I85" s="3"/>
      <c r="J85" s="36"/>
    </row>
    <row r="86" spans="1:10" x14ac:dyDescent="0.3">
      <c r="A86" s="39" t="s">
        <v>29</v>
      </c>
      <c r="B86" s="40" t="str">
        <f>+B$53</f>
        <v>¤</v>
      </c>
      <c r="C86" s="40"/>
      <c r="D86" s="41"/>
      <c r="E86" s="42">
        <f>+I$55</f>
        <v>4.166666666666667</v>
      </c>
      <c r="F86" s="43"/>
      <c r="G86" s="44">
        <f t="shared" si="1"/>
        <v>1071.9583333333333</v>
      </c>
      <c r="H86" s="3"/>
      <c r="I86" s="3"/>
      <c r="J86" s="36"/>
    </row>
    <row r="87" spans="1:10" x14ac:dyDescent="0.3">
      <c r="A87" s="45" t="s">
        <v>47</v>
      </c>
      <c r="B87" s="46"/>
      <c r="C87" s="46"/>
      <c r="D87" s="47"/>
      <c r="E87" s="48">
        <f>SUM(E80:E86)</f>
        <v>100.00000000000001</v>
      </c>
      <c r="F87" s="46"/>
      <c r="G87" s="49">
        <f>SUM(G80:G86)</f>
        <v>25726.999999999996</v>
      </c>
      <c r="H87" s="31"/>
      <c r="I87" s="31"/>
      <c r="J87" s="32"/>
    </row>
    <row r="89" spans="1:10" x14ac:dyDescent="0.3">
      <c r="A89" s="51" t="s">
        <v>5</v>
      </c>
    </row>
    <row r="90" spans="1:10" x14ac:dyDescent="0.3">
      <c r="A90" s="40" t="s">
        <v>23</v>
      </c>
      <c r="B90" s="40" t="str">
        <f>+B$35</f>
        <v>¤</v>
      </c>
    </row>
    <row r="91" spans="1:10" x14ac:dyDescent="0.3">
      <c r="A91" s="40" t="s">
        <v>24</v>
      </c>
      <c r="B91" s="40" t="str">
        <f>+B$38</f>
        <v>¤</v>
      </c>
    </row>
    <row r="92" spans="1:10" x14ac:dyDescent="0.3">
      <c r="A92" s="40" t="s">
        <v>25</v>
      </c>
      <c r="B92" s="40" t="str">
        <f>+B$41</f>
        <v>¤</v>
      </c>
    </row>
    <row r="93" spans="1:10" x14ac:dyDescent="0.3">
      <c r="A93" s="40" t="s">
        <v>26</v>
      </c>
      <c r="B93" s="40" t="str">
        <f>+B$44</f>
        <v>¤</v>
      </c>
    </row>
    <row r="94" spans="1:10" x14ac:dyDescent="0.3">
      <c r="A94" s="40" t="s">
        <v>27</v>
      </c>
      <c r="B94" s="40" t="str">
        <f>+B$47</f>
        <v>¤</v>
      </c>
    </row>
    <row r="95" spans="1:10" x14ac:dyDescent="0.3">
      <c r="A95" s="40" t="s">
        <v>28</v>
      </c>
      <c r="B95" s="40" t="str">
        <f>+B$50</f>
        <v>¤</v>
      </c>
    </row>
    <row r="96" spans="1:10" x14ac:dyDescent="0.3">
      <c r="A96" s="40" t="s">
        <v>29</v>
      </c>
      <c r="B96" s="40" t="str">
        <f>+B$53</f>
        <v>¤</v>
      </c>
    </row>
  </sheetData>
  <hyperlinks>
    <hyperlink ref="H3" r:id="rId1" xr:uid="{E51A457D-AA5C-481D-8F9B-EFD5FAEDA249}"/>
  </hyperlinks>
  <pageMargins left="0.7" right="0.7" top="0.75" bottom="0.75" header="0.3" footer="0.3"/>
  <pageSetup paperSize="9" scale="95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Uffe Bech</dc:creator>
  <cp:lastModifiedBy>Marie Chimwemwe Degnbol</cp:lastModifiedBy>
  <cp:lastPrinted>2018-08-03T19:07:48Z</cp:lastPrinted>
  <dcterms:created xsi:type="dcterms:W3CDTF">2018-05-25T14:12:30Z</dcterms:created>
  <dcterms:modified xsi:type="dcterms:W3CDTF">2018-08-03T19:23:23Z</dcterms:modified>
</cp:coreProperties>
</file>